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Macroprudential oversight\Macroprudential policy\Macropru instruments\Banking\Credit growth and leverage\CCyB\2019Q4\Website CCyB\"/>
    </mc:Choice>
  </mc:AlternateContent>
  <bookViews>
    <workbookView xWindow="0" yWindow="0" windowWidth="28800" windowHeight="11834"/>
  </bookViews>
  <sheets>
    <sheet name="CCyB"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 r="N7" i="1"/>
  <c r="H7" i="1"/>
  <c r="N8" i="1" l="1"/>
  <c r="H8" i="1"/>
  <c r="N9" i="1" l="1"/>
  <c r="N10" i="1" l="1"/>
  <c r="H10" i="1"/>
  <c r="N12" i="1" l="1"/>
  <c r="H12" i="1"/>
  <c r="N13" i="1" l="1"/>
  <c r="H13" i="1"/>
  <c r="C21" i="1" l="1"/>
  <c r="C20" i="1"/>
  <c r="C19" i="1"/>
  <c r="C14" i="1"/>
  <c r="N14" i="1" l="1"/>
  <c r="H14" i="1"/>
  <c r="N16" i="1" l="1"/>
  <c r="N17" i="1"/>
  <c r="N18" i="1"/>
  <c r="N19" i="1"/>
  <c r="N20" i="1"/>
  <c r="N21" i="1"/>
  <c r="N22" i="1"/>
  <c r="N15" i="1"/>
  <c r="H16" i="1"/>
  <c r="H17" i="1"/>
  <c r="H18" i="1"/>
  <c r="H19" i="1"/>
  <c r="H20" i="1"/>
  <c r="H21" i="1"/>
  <c r="H22" i="1"/>
  <c r="H15" i="1"/>
</calcChain>
</file>

<file path=xl/sharedStrings.xml><?xml version="1.0" encoding="utf-8"?>
<sst xmlns="http://schemas.openxmlformats.org/spreadsheetml/2006/main" count="83" uniqueCount="56">
  <si>
    <t>%</t>
  </si>
  <si>
    <t>2015Q2</t>
  </si>
  <si>
    <t xml:space="preserve">Notes: </t>
  </si>
  <si>
    <t>Period</t>
  </si>
  <si>
    <r>
      <t xml:space="preserve">Gap from long-term trend </t>
    </r>
    <r>
      <rPr>
        <vertAlign val="superscript"/>
        <sz val="11"/>
        <rFont val="Arial"/>
        <family val="2"/>
        <charset val="161"/>
      </rPr>
      <t>3),4)</t>
    </r>
  </si>
  <si>
    <t>Disclosures with reference to the Countercyclical Capital Buffer rate (CCyB)</t>
  </si>
  <si>
    <t>Countercyclical Capital Buffer rate (CCyB)</t>
  </si>
  <si>
    <t>End of period</t>
  </si>
  <si>
    <r>
      <t xml:space="preserve">Credit-to-GDP long-term trend </t>
    </r>
    <r>
      <rPr>
        <vertAlign val="superscript"/>
        <sz val="11"/>
        <rFont val="Arial"/>
        <family val="2"/>
        <charset val="161"/>
      </rPr>
      <t>3),4)</t>
    </r>
  </si>
  <si>
    <r>
      <t xml:space="preserve">CCyB Benchmark buffer rate </t>
    </r>
    <r>
      <rPr>
        <vertAlign val="superscript"/>
        <sz val="10"/>
        <rFont val="Arial"/>
        <family val="2"/>
        <charset val="161"/>
      </rPr>
      <t>5)</t>
    </r>
  </si>
  <si>
    <t>5) The benchmark buffer rate is calculated according to the method proposed by the Basel Committee on Banking Supervision. It is set at 0% if the credit-to-GDP gap is up to 2%. If the credit-to-GDP gap exceeds 2%, the benchmark buffer rate increases linearly (in accordance with articles 10 and 11 of Law 6(1) of 2015) from 0% to 2,5%. The benchmark buffer rate reaches its upper value of 2,5% when the credit-to-GDP gap reaches 10%.</t>
  </si>
  <si>
    <r>
      <t xml:space="preserve">CCyB 
Benchmark buffer rate </t>
    </r>
    <r>
      <rPr>
        <vertAlign val="superscript"/>
        <sz val="10"/>
        <rFont val="Arial"/>
        <family val="2"/>
        <charset val="161"/>
      </rPr>
      <t>5)</t>
    </r>
  </si>
  <si>
    <t>2015Q3</t>
  </si>
  <si>
    <t>2015Q4</t>
  </si>
  <si>
    <t>2016Q1</t>
  </si>
  <si>
    <t>Date on which the CCyB rate was set</t>
  </si>
  <si>
    <t>1) Credit definition: 1A) Narrow (or bank) credit definition. 1B) Broad credit definition.</t>
  </si>
  <si>
    <t>4) The gap is calculated as the difference between the credit-to-GDP ratio and its long-term trend.</t>
  </si>
  <si>
    <t>3) Standardised method, proposed by the Basel Committee on Banking Supervision: The long-term trend is calculated from 2006Q4 for the first main indicator and from 2004Q1 for the second main indicator, using one-sided Hodrick-Prescott filter with smoothing parameter λ = 400.000.</t>
  </si>
  <si>
    <t>Reference date</t>
  </si>
  <si>
    <r>
      <t>Credit-to-GDP
ratio</t>
    </r>
    <r>
      <rPr>
        <vertAlign val="superscript"/>
        <sz val="11"/>
        <rFont val="Arial"/>
        <family val="2"/>
        <charset val="161"/>
      </rPr>
      <t>1B),2)</t>
    </r>
  </si>
  <si>
    <t>1 October 2016 - 31 December 2016</t>
  </si>
  <si>
    <t>1 July 2016 - 30 September 2016</t>
  </si>
  <si>
    <t>1 April 2016 - 30 June 2016</t>
  </si>
  <si>
    <t>1 January 2016 - 31 March 2016</t>
  </si>
  <si>
    <t>Credit-to-GDP gap (narrow / bank credit definition) – first main indicator</t>
  </si>
  <si>
    <t>Credit-to-GDP gap (broad credit definition) – second main indicator</t>
  </si>
  <si>
    <t>1 January 2017 - 31 March 2017</t>
  </si>
  <si>
    <t>2016Q2</t>
  </si>
  <si>
    <t>2) GDP represents the four quarter moving sum of GDP at market prices (nominal value). GDP is compiled in accordance with ESA 2010.</t>
  </si>
  <si>
    <t>1 April 2017 - 30 June 2017</t>
  </si>
  <si>
    <t>2016Q3</t>
  </si>
  <si>
    <t>1 July 2017 - 30 September 2017</t>
  </si>
  <si>
    <t>2016Q4</t>
  </si>
  <si>
    <t xml:space="preserve">Credit to special purpose entities (SPEs) is excluded from both definitions of credit, because SPEs are ship owning companies, which are registered in Cyprus, have significant levels of loans from abroad and have no economic activity in Cyprus. </t>
  </si>
  <si>
    <t>1 October 2017 - 31 December 2017</t>
  </si>
  <si>
    <t>2017Q1</t>
  </si>
  <si>
    <t>2017Q2</t>
  </si>
  <si>
    <t>1 January 2018 - 31 March 2018</t>
  </si>
  <si>
    <t>2017Q3</t>
  </si>
  <si>
    <t>1 April 2018 - 30 June 2018</t>
  </si>
  <si>
    <t>2017Q4</t>
  </si>
  <si>
    <t>1 July 2018 - 30 September 2018</t>
  </si>
  <si>
    <t>1 October 2018 - 31 December 2018</t>
  </si>
  <si>
    <t>2018Q1</t>
  </si>
  <si>
    <t>1 January 2019 - 31 March 2019</t>
  </si>
  <si>
    <t>2018Q2</t>
  </si>
  <si>
    <t>2018Q3</t>
  </si>
  <si>
    <r>
      <t xml:space="preserve">
Credit-to-GDP ratio </t>
    </r>
    <r>
      <rPr>
        <vertAlign val="superscript"/>
        <sz val="11"/>
        <rFont val="Arial"/>
        <family val="2"/>
        <charset val="161"/>
      </rPr>
      <t xml:space="preserve">1A),2),
</t>
    </r>
  </si>
  <si>
    <t>1 April 2019 - 30 June 2019</t>
  </si>
  <si>
    <r>
      <t xml:space="preserve">-90,7 </t>
    </r>
    <r>
      <rPr>
        <vertAlign val="superscript"/>
        <sz val="11"/>
        <color theme="1"/>
        <rFont val="Calibri"/>
        <family val="2"/>
        <charset val="161"/>
        <scheme val="minor"/>
      </rPr>
      <t>6)</t>
    </r>
  </si>
  <si>
    <t>1 July 2019 - 30 September 2019</t>
  </si>
  <si>
    <t>2018Q4</t>
  </si>
  <si>
    <t xml:space="preserve">6) The significant decrease in the Credit-to-GDP gap (narrow) in 2018Q3, was due to the decrease in the Credit-to-GDP, which resulted from the decrease in total bank credit to households and Non-financial corporations (NFCs), following the transfer in September 2018 of loans from the banking sector to credit acquiring companies which are outside the banking sector. </t>
  </si>
  <si>
    <t>1 October 2019 - 31 December 2019</t>
  </si>
  <si>
    <t>2019Q1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</si>
</sst>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 mm\ dd"/>
    <numFmt numFmtId="165" formatCode="0.0"/>
    <numFmt numFmtId="166" formatCode="[$-F800]dddd\,\ mmmm\ dd\,\ yyyy"/>
  </numFmts>
  <fonts count="11" x14ac:knownFonts="1">
    <font>
      <sz val="11"/>
      <color theme="1"/>
      <name val="Calibri"/>
      <family val="2"/>
      <scheme val="minor"/>
    </font>
    <font>
      <sz val="10"/>
      <name val="Helv"/>
    </font>
    <font>
      <b/>
      <sz val="11"/>
      <name val="Arial"/>
      <family val="2"/>
      <charset val="161"/>
    </font>
    <font>
      <vertAlign val="superscript"/>
      <sz val="10"/>
      <name val="Arial"/>
      <family val="2"/>
      <charset val="161"/>
    </font>
    <font>
      <sz val="11"/>
      <name val="Arial"/>
      <family val="2"/>
      <charset val="161"/>
    </font>
    <font>
      <sz val="11"/>
      <color theme="1"/>
      <name val="Arial"/>
      <family val="2"/>
      <charset val="161"/>
    </font>
    <font>
      <vertAlign val="superscript"/>
      <sz val="11"/>
      <name val="Arial"/>
      <family val="2"/>
      <charset val="161"/>
    </font>
    <font>
      <b/>
      <sz val="11"/>
      <color theme="1"/>
      <name val="Arial"/>
      <family val="2"/>
      <charset val="161"/>
    </font>
    <font>
      <i/>
      <sz val="11"/>
      <name val="Arial"/>
      <family val="2"/>
      <charset val="161"/>
    </font>
    <font>
      <b/>
      <u/>
      <sz val="11"/>
      <color theme="1"/>
      <name val="Arial"/>
      <family val="2"/>
      <charset val="161"/>
    </font>
    <font>
      <vertAlign val="superscript"/>
      <sz val="11"/>
      <color theme="1"/>
      <name val="Calibri"/>
      <family val="2"/>
      <charset val="161"/>
      <scheme val="minor"/>
    </font>
  </fonts>
  <fills count="5">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8">
    <xf numFmtId="0" fontId="0" fillId="0" borderId="0" xfId="0"/>
    <xf numFmtId="0" fontId="5" fillId="0" borderId="0" xfId="0" applyFont="1"/>
    <xf numFmtId="165" fontId="4" fillId="0" borderId="0" xfId="1" applyNumberFormat="1" applyFont="1" applyBorder="1" applyAlignment="1">
      <alignment horizontal="center"/>
    </xf>
    <xf numFmtId="164" fontId="2" fillId="0" borderId="0" xfId="0" applyNumberFormat="1" applyFont="1" applyBorder="1" applyAlignment="1">
      <alignment vertical="center"/>
    </xf>
    <xf numFmtId="0" fontId="2" fillId="0" borderId="0" xfId="1" applyFont="1" applyBorder="1" applyAlignment="1"/>
    <xf numFmtId="165" fontId="2" fillId="0" borderId="0" xfId="1" applyNumberFormat="1" applyFont="1" applyBorder="1" applyAlignment="1"/>
    <xf numFmtId="0" fontId="7" fillId="0" borderId="0" xfId="0" applyFont="1" applyBorder="1"/>
    <xf numFmtId="164" fontId="4" fillId="0" borderId="0" xfId="0" applyNumberFormat="1" applyFont="1" applyFill="1" applyBorder="1" applyAlignment="1">
      <alignment vertical="center"/>
    </xf>
    <xf numFmtId="164" fontId="4" fillId="0" borderId="0" xfId="0" applyNumberFormat="1" applyFont="1" applyBorder="1" applyAlignment="1">
      <alignment vertical="center"/>
    </xf>
    <xf numFmtId="0" fontId="5" fillId="0" borderId="0" xfId="0" applyFont="1" applyBorder="1" applyAlignment="1"/>
    <xf numFmtId="164" fontId="8" fillId="0" borderId="0" xfId="0" applyNumberFormat="1" applyFont="1" applyBorder="1" applyAlignment="1">
      <alignment vertical="center"/>
    </xf>
    <xf numFmtId="164" fontId="4" fillId="2" borderId="1" xfId="0" applyNumberFormat="1" applyFont="1" applyFill="1" applyBorder="1" applyAlignment="1">
      <alignment horizontal="center" vertical="center" wrapText="1"/>
    </xf>
    <xf numFmtId="0" fontId="5" fillId="0" borderId="1" xfId="0" applyFont="1" applyBorder="1"/>
    <xf numFmtId="165" fontId="4" fillId="2"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0" applyNumberFormat="1" applyFont="1" applyFill="1" applyBorder="1" applyAlignment="1">
      <alignment horizontal="center"/>
    </xf>
    <xf numFmtId="165" fontId="4" fillId="0" borderId="1" xfId="1" applyNumberFormat="1" applyFont="1" applyBorder="1" applyAlignment="1">
      <alignment horizontal="center"/>
    </xf>
    <xf numFmtId="165" fontId="5" fillId="0" borderId="1" xfId="0" applyNumberFormat="1" applyFont="1" applyBorder="1" applyAlignment="1">
      <alignment horizontal="center"/>
    </xf>
    <xf numFmtId="1" fontId="4" fillId="0" borderId="1" xfId="1" applyNumberFormat="1" applyFont="1" applyBorder="1" applyAlignment="1">
      <alignment horizontal="center"/>
    </xf>
    <xf numFmtId="164" fontId="4" fillId="2" borderId="1" xfId="0" applyNumberFormat="1" applyFont="1" applyFill="1" applyBorder="1" applyAlignment="1">
      <alignment horizontal="center"/>
    </xf>
    <xf numFmtId="0" fontId="4" fillId="2" borderId="1" xfId="1" applyFont="1" applyFill="1" applyBorder="1" applyAlignment="1">
      <alignment horizontal="center"/>
    </xf>
    <xf numFmtId="165" fontId="4" fillId="2" borderId="1" xfId="1" applyNumberFormat="1" applyFont="1" applyFill="1" applyBorder="1" applyAlignment="1">
      <alignment horizontal="center"/>
    </xf>
    <xf numFmtId="0" fontId="9" fillId="0" borderId="0" xfId="0" applyFont="1"/>
    <xf numFmtId="0" fontId="5" fillId="0" borderId="1" xfId="0" applyFont="1" applyBorder="1" applyAlignment="1">
      <alignment horizontal="left"/>
    </xf>
    <xf numFmtId="164" fontId="2" fillId="2" borderId="1" xfId="0" applyNumberFormat="1" applyFont="1" applyFill="1" applyBorder="1" applyAlignment="1">
      <alignment horizontal="center" vertical="center" wrapText="1"/>
    </xf>
    <xf numFmtId="0" fontId="7" fillId="0" borderId="0" xfId="0" applyFont="1"/>
    <xf numFmtId="9" fontId="7" fillId="0" borderId="1" xfId="0" applyNumberFormat="1" applyFont="1" applyBorder="1" applyAlignment="1">
      <alignment horizontal="center"/>
    </xf>
    <xf numFmtId="166" fontId="5" fillId="0" borderId="1" xfId="0" applyNumberFormat="1" applyFont="1" applyBorder="1" applyAlignment="1">
      <alignment horizontal="left"/>
    </xf>
    <xf numFmtId="15" fontId="5" fillId="0" borderId="1" xfId="0" applyNumberFormat="1" applyFont="1" applyBorder="1" applyAlignment="1">
      <alignment horizontal="left"/>
    </xf>
    <xf numFmtId="165" fontId="4" fillId="4" borderId="1" xfId="1" applyNumberFormat="1" applyFont="1" applyFill="1" applyBorder="1" applyAlignment="1">
      <alignment horizontal="center"/>
    </xf>
    <xf numFmtId="1" fontId="4" fillId="4" borderId="1" xfId="1" applyNumberFormat="1" applyFont="1" applyFill="1" applyBorder="1" applyAlignment="1">
      <alignment horizontal="center"/>
    </xf>
    <xf numFmtId="166" fontId="5" fillId="4" borderId="1" xfId="0" applyNumberFormat="1" applyFont="1" applyFill="1" applyBorder="1" applyAlignment="1">
      <alignment horizontal="left"/>
    </xf>
    <xf numFmtId="0" fontId="5" fillId="0" borderId="0" xfId="0" applyFont="1" applyAlignment="1">
      <alignment horizontal="left" vertical="top" wrapText="1"/>
    </xf>
    <xf numFmtId="164" fontId="4" fillId="0" borderId="0" xfId="0" applyNumberFormat="1" applyFont="1" applyBorder="1" applyAlignment="1">
      <alignment horizontal="left" vertical="center" wrapText="1"/>
    </xf>
    <xf numFmtId="0" fontId="5" fillId="0" borderId="0" xfId="0" applyFont="1" applyBorder="1" applyAlignment="1">
      <alignment horizontal="left" wrapText="1"/>
    </xf>
    <xf numFmtId="0" fontId="2" fillId="3" borderId="1" xfId="1" applyFont="1" applyFill="1" applyBorder="1" applyAlignment="1">
      <alignment horizontal="center" vertical="center"/>
    </xf>
    <xf numFmtId="0" fontId="2" fillId="3" borderId="1" xfId="1" applyFont="1" applyFill="1" applyBorder="1" applyAlignment="1">
      <alignment horizontal="center" vertical="center" wrapText="1"/>
    </xf>
    <xf numFmtId="164" fontId="4" fillId="0" borderId="0" xfId="0" applyNumberFormat="1" applyFont="1" applyFill="1" applyBorder="1" applyAlignment="1">
      <alignment horizontal="left" vertical="center" wrapText="1"/>
    </xf>
  </cellXfs>
  <cellStyles count="2">
    <cellStyle name="Normal" xfId="0" builtinId="0"/>
    <cellStyle name="Normal_2009_FSA_Grafikai_updat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zoomScaleNormal="100" workbookViewId="0">
      <selection activeCell="A7" sqref="A7"/>
    </sheetView>
  </sheetViews>
  <sheetFormatPr defaultColWidth="9.109375" defaultRowHeight="14.4" x14ac:dyDescent="0.25"/>
  <cols>
    <col min="1" max="1" width="36" style="1" customWidth="1"/>
    <col min="2" max="2" width="23.109375" style="1" customWidth="1"/>
    <col min="3" max="3" width="22.109375" style="1" customWidth="1"/>
    <col min="4" max="4" width="1.44140625" style="1" customWidth="1"/>
    <col min="5" max="5" width="14.5546875" style="1" customWidth="1"/>
    <col min="6" max="6" width="16" style="1" customWidth="1"/>
    <col min="7" max="7" width="16.88671875" style="1" customWidth="1"/>
    <col min="8" max="8" width="18.88671875" style="1" customWidth="1"/>
    <col min="9" max="9" width="16.6640625" style="1" customWidth="1"/>
    <col min="10" max="10" width="1.33203125" style="1" customWidth="1"/>
    <col min="11" max="11" width="14.44140625" style="1" customWidth="1"/>
    <col min="12" max="12" width="14.109375" style="1" customWidth="1"/>
    <col min="13" max="13" width="17.5546875" style="1" customWidth="1"/>
    <col min="14" max="14" width="20.33203125" style="1" customWidth="1"/>
    <col min="15" max="15" width="13.6640625" style="1" customWidth="1"/>
    <col min="16" max="16384" width="9.109375" style="1"/>
  </cols>
  <sheetData>
    <row r="1" spans="1:15" x14ac:dyDescent="0.25">
      <c r="A1" s="22" t="s">
        <v>5</v>
      </c>
    </row>
    <row r="2" spans="1:15" ht="38.299999999999997" customHeight="1" x14ac:dyDescent="0.25">
      <c r="E2" s="35" t="s">
        <v>25</v>
      </c>
      <c r="F2" s="35"/>
      <c r="G2" s="35"/>
      <c r="H2" s="35"/>
      <c r="I2" s="35"/>
      <c r="K2" s="36" t="s">
        <v>26</v>
      </c>
      <c r="L2" s="36"/>
      <c r="M2" s="36"/>
      <c r="N2" s="36"/>
      <c r="O2" s="36"/>
    </row>
    <row r="3" spans="1:15" x14ac:dyDescent="0.25">
      <c r="O3" s="2"/>
    </row>
    <row r="4" spans="1:15" ht="62.85" x14ac:dyDescent="0.25">
      <c r="A4" s="11" t="s">
        <v>3</v>
      </c>
      <c r="B4" s="24" t="s">
        <v>6</v>
      </c>
      <c r="C4" s="11" t="s">
        <v>15</v>
      </c>
      <c r="D4" s="12"/>
      <c r="E4" s="11" t="s">
        <v>19</v>
      </c>
      <c r="F4" s="11" t="s">
        <v>48</v>
      </c>
      <c r="G4" s="13" t="s">
        <v>8</v>
      </c>
      <c r="H4" s="13" t="s">
        <v>4</v>
      </c>
      <c r="I4" s="14" t="s">
        <v>9</v>
      </c>
      <c r="J4" s="12"/>
      <c r="K4" s="11" t="s">
        <v>19</v>
      </c>
      <c r="L4" s="13" t="s">
        <v>20</v>
      </c>
      <c r="M4" s="13" t="s">
        <v>8</v>
      </c>
      <c r="N4" s="13" t="s">
        <v>4</v>
      </c>
      <c r="O4" s="14" t="s">
        <v>11</v>
      </c>
    </row>
    <row r="5" spans="1:15" x14ac:dyDescent="0.25">
      <c r="A5" s="11"/>
      <c r="B5" s="24"/>
      <c r="C5" s="11"/>
      <c r="D5" s="12"/>
      <c r="E5" s="19" t="s">
        <v>7</v>
      </c>
      <c r="F5" s="20" t="s">
        <v>0</v>
      </c>
      <c r="G5" s="20" t="s">
        <v>0</v>
      </c>
      <c r="H5" s="21" t="s">
        <v>0</v>
      </c>
      <c r="I5" s="21" t="s">
        <v>0</v>
      </c>
      <c r="J5" s="12"/>
      <c r="K5" s="19" t="s">
        <v>7</v>
      </c>
      <c r="L5" s="20" t="s">
        <v>0</v>
      </c>
      <c r="M5" s="20" t="s">
        <v>0</v>
      </c>
      <c r="N5" s="21" t="s">
        <v>0</v>
      </c>
      <c r="O5" s="21" t="s">
        <v>0</v>
      </c>
    </row>
    <row r="6" spans="1:15" x14ac:dyDescent="0.25">
      <c r="B6" s="25"/>
      <c r="O6" s="2"/>
    </row>
    <row r="7" spans="1:15" x14ac:dyDescent="0.25">
      <c r="A7" s="23" t="s">
        <v>54</v>
      </c>
      <c r="B7" s="26">
        <v>0</v>
      </c>
      <c r="C7" s="28" t="str">
        <f>"10 September 2019"</f>
        <v>10 September 2019</v>
      </c>
      <c r="D7" s="12"/>
      <c r="E7" s="15" t="s">
        <v>55</v>
      </c>
      <c r="F7" s="16">
        <v>139</v>
      </c>
      <c r="G7" s="17">
        <v>221.5</v>
      </c>
      <c r="H7" s="16">
        <f t="shared" ref="H7" si="0">F7-G7</f>
        <v>-82.5</v>
      </c>
      <c r="I7" s="18">
        <v>0</v>
      </c>
      <c r="J7" s="12"/>
      <c r="K7" s="15" t="s">
        <v>55</v>
      </c>
      <c r="L7" s="16">
        <v>219.2</v>
      </c>
      <c r="M7" s="16">
        <v>280.10000000000002</v>
      </c>
      <c r="N7" s="16">
        <f t="shared" ref="N7" si="1">L7-M7</f>
        <v>-60.900000000000034</v>
      </c>
      <c r="O7" s="18">
        <v>0</v>
      </c>
    </row>
    <row r="8" spans="1:15" x14ac:dyDescent="0.25">
      <c r="A8" s="23" t="s">
        <v>51</v>
      </c>
      <c r="B8" s="26">
        <v>0</v>
      </c>
      <c r="C8" s="31">
        <v>43634</v>
      </c>
      <c r="D8" s="12"/>
      <c r="E8" s="15" t="s">
        <v>52</v>
      </c>
      <c r="F8" s="16">
        <v>140</v>
      </c>
      <c r="G8" s="17">
        <v>227.7</v>
      </c>
      <c r="H8" s="16">
        <f t="shared" ref="H8" si="2">F8-G8</f>
        <v>-87.699999999999989</v>
      </c>
      <c r="I8" s="18">
        <v>0</v>
      </c>
      <c r="J8" s="12"/>
      <c r="K8" s="15" t="s">
        <v>52</v>
      </c>
      <c r="L8" s="29">
        <v>218.8</v>
      </c>
      <c r="M8" s="29">
        <v>282.89999999999998</v>
      </c>
      <c r="N8" s="29">
        <f>L8-M8</f>
        <v>-64.099999999999966</v>
      </c>
      <c r="O8" s="30">
        <v>0</v>
      </c>
    </row>
    <row r="9" spans="1:15" ht="17.2" customHeight="1" x14ac:dyDescent="0.3">
      <c r="A9" s="23" t="s">
        <v>49</v>
      </c>
      <c r="B9" s="26">
        <v>0</v>
      </c>
      <c r="C9" s="27">
        <v>43543</v>
      </c>
      <c r="D9" s="15"/>
      <c r="E9" s="15" t="s">
        <v>47</v>
      </c>
      <c r="F9" s="17">
        <v>144</v>
      </c>
      <c r="G9" s="15">
        <v>234.7</v>
      </c>
      <c r="H9" s="15" t="s">
        <v>50</v>
      </c>
      <c r="I9" s="18">
        <v>0</v>
      </c>
      <c r="J9" s="15"/>
      <c r="K9" s="15" t="s">
        <v>47</v>
      </c>
      <c r="L9" s="15">
        <v>217.1</v>
      </c>
      <c r="M9" s="15">
        <v>285.89999999999998</v>
      </c>
      <c r="N9" s="16">
        <f t="shared" ref="N9" si="3">L9-M9</f>
        <v>-68.799999999999983</v>
      </c>
      <c r="O9" s="18">
        <v>0</v>
      </c>
    </row>
    <row r="10" spans="1:15" x14ac:dyDescent="0.25">
      <c r="A10" s="23" t="s">
        <v>45</v>
      </c>
      <c r="B10" s="26">
        <v>0</v>
      </c>
      <c r="C10" s="27">
        <v>43447</v>
      </c>
      <c r="D10" s="12"/>
      <c r="E10" s="15" t="s">
        <v>46</v>
      </c>
      <c r="F10" s="16">
        <v>179.3</v>
      </c>
      <c r="G10" s="17">
        <v>241.3</v>
      </c>
      <c r="H10" s="16">
        <f t="shared" ref="H10" si="4">F10-G10</f>
        <v>-62</v>
      </c>
      <c r="I10" s="18">
        <v>0</v>
      </c>
      <c r="J10" s="12"/>
      <c r="K10" s="15" t="s">
        <v>46</v>
      </c>
      <c r="L10" s="16">
        <v>222.5</v>
      </c>
      <c r="M10" s="16">
        <v>289.2</v>
      </c>
      <c r="N10" s="16">
        <f t="shared" ref="N10" si="5">L10-M10</f>
        <v>-66.699999999999989</v>
      </c>
      <c r="O10" s="18">
        <v>0</v>
      </c>
    </row>
    <row r="11" spans="1:15" x14ac:dyDescent="0.25">
      <c r="A11" s="23" t="s">
        <v>43</v>
      </c>
      <c r="B11" s="26">
        <v>0</v>
      </c>
      <c r="C11" s="31">
        <v>43333</v>
      </c>
      <c r="D11" s="12"/>
      <c r="E11" s="15" t="s">
        <v>44</v>
      </c>
      <c r="F11" s="16">
        <v>185.1</v>
      </c>
      <c r="G11" s="17">
        <v>247.7</v>
      </c>
      <c r="H11" s="16">
        <v>-62.6</v>
      </c>
      <c r="I11" s="18">
        <v>0</v>
      </c>
      <c r="J11" s="12"/>
      <c r="K11" s="15" t="s">
        <v>44</v>
      </c>
      <c r="L11" s="29">
        <v>227.8</v>
      </c>
      <c r="M11" s="29">
        <v>293.3</v>
      </c>
      <c r="N11" s="29">
        <v>-65.5</v>
      </c>
      <c r="O11" s="30">
        <v>0</v>
      </c>
    </row>
    <row r="12" spans="1:15" x14ac:dyDescent="0.25">
      <c r="A12" s="23" t="s">
        <v>42</v>
      </c>
      <c r="B12" s="26">
        <v>0</v>
      </c>
      <c r="C12" s="31">
        <v>43250</v>
      </c>
      <c r="D12" s="12"/>
      <c r="E12" s="15" t="s">
        <v>41</v>
      </c>
      <c r="F12" s="16">
        <v>199</v>
      </c>
      <c r="G12" s="17">
        <v>251.8</v>
      </c>
      <c r="H12" s="16">
        <f t="shared" ref="H12" si="6">F12-G12</f>
        <v>-52.800000000000011</v>
      </c>
      <c r="I12" s="18">
        <v>0</v>
      </c>
      <c r="J12" s="12"/>
      <c r="K12" s="15" t="s">
        <v>41</v>
      </c>
      <c r="L12" s="29">
        <v>245.6</v>
      </c>
      <c r="M12" s="29">
        <v>296.39999999999998</v>
      </c>
      <c r="N12" s="29">
        <f>L12-M12</f>
        <v>-50.799999999999983</v>
      </c>
      <c r="O12" s="30">
        <v>0</v>
      </c>
    </row>
    <row r="13" spans="1:15" x14ac:dyDescent="0.25">
      <c r="A13" s="23" t="s">
        <v>40</v>
      </c>
      <c r="B13" s="26">
        <v>0</v>
      </c>
      <c r="C13" s="27">
        <v>43158</v>
      </c>
      <c r="D13" s="12"/>
      <c r="E13" s="15" t="s">
        <v>39</v>
      </c>
      <c r="F13" s="16">
        <v>205.6</v>
      </c>
      <c r="G13" s="17">
        <v>254.9</v>
      </c>
      <c r="H13" s="16">
        <f t="shared" ref="H13" si="7">F13-G13</f>
        <v>-49.300000000000011</v>
      </c>
      <c r="I13" s="18">
        <v>0</v>
      </c>
      <c r="J13" s="12"/>
      <c r="K13" s="15" t="s">
        <v>39</v>
      </c>
      <c r="L13" s="16">
        <v>252</v>
      </c>
      <c r="M13" s="16">
        <v>298.5</v>
      </c>
      <c r="N13" s="16">
        <f>L13-M13</f>
        <v>-46.5</v>
      </c>
      <c r="O13" s="18">
        <v>0</v>
      </c>
    </row>
    <row r="14" spans="1:15" x14ac:dyDescent="0.25">
      <c r="A14" s="23" t="s">
        <v>38</v>
      </c>
      <c r="B14" s="26">
        <v>0</v>
      </c>
      <c r="C14" s="28" t="str">
        <f>"5 December 2017"</f>
        <v>5 December 2017</v>
      </c>
      <c r="D14" s="12"/>
      <c r="E14" s="15" t="s">
        <v>37</v>
      </c>
      <c r="F14" s="16">
        <v>215.73252773183657</v>
      </c>
      <c r="G14" s="17">
        <v>259.16541674769798</v>
      </c>
      <c r="H14" s="16">
        <f>F14-G14</f>
        <v>-43.432889015861406</v>
      </c>
      <c r="I14" s="18">
        <v>0</v>
      </c>
      <c r="J14" s="12"/>
      <c r="K14" s="15" t="s">
        <v>37</v>
      </c>
      <c r="L14" s="16">
        <v>261.12587834437443</v>
      </c>
      <c r="M14" s="16">
        <v>301.41341181658902</v>
      </c>
      <c r="N14" s="16">
        <f>L14-M14</f>
        <v>-40.287533472214591</v>
      </c>
      <c r="O14" s="18">
        <v>0</v>
      </c>
    </row>
    <row r="15" spans="1:15" x14ac:dyDescent="0.25">
      <c r="A15" s="23" t="s">
        <v>35</v>
      </c>
      <c r="B15" s="26">
        <v>0</v>
      </c>
      <c r="C15" s="27">
        <v>42961</v>
      </c>
      <c r="D15" s="12"/>
      <c r="E15" s="15" t="s">
        <v>36</v>
      </c>
      <c r="F15" s="16">
        <v>221.12863446267377</v>
      </c>
      <c r="G15" s="17">
        <v>261.14446685993897</v>
      </c>
      <c r="H15" s="16">
        <f>F15-G15</f>
        <v>-40.0158323972652</v>
      </c>
      <c r="I15" s="18">
        <v>0</v>
      </c>
      <c r="J15" s="12"/>
      <c r="K15" s="15" t="s">
        <v>36</v>
      </c>
      <c r="L15" s="16">
        <v>266.73826242599483</v>
      </c>
      <c r="M15" s="16">
        <v>308.06692309010998</v>
      </c>
      <c r="N15" s="16">
        <f>L15-M15</f>
        <v>-41.328660664115148</v>
      </c>
      <c r="O15" s="18">
        <v>0</v>
      </c>
    </row>
    <row r="16" spans="1:15" x14ac:dyDescent="0.25">
      <c r="A16" s="23" t="s">
        <v>32</v>
      </c>
      <c r="B16" s="26">
        <v>0</v>
      </c>
      <c r="C16" s="27">
        <v>42886</v>
      </c>
      <c r="D16" s="12"/>
      <c r="E16" s="15" t="s">
        <v>33</v>
      </c>
      <c r="F16" s="16">
        <v>225.03289458424808</v>
      </c>
      <c r="G16" s="17">
        <v>262.88201318887201</v>
      </c>
      <c r="H16" s="16">
        <f t="shared" ref="H16:H22" si="8">F16-G16</f>
        <v>-37.849118604623925</v>
      </c>
      <c r="I16" s="18">
        <v>0</v>
      </c>
      <c r="J16" s="12"/>
      <c r="K16" s="15" t="s">
        <v>33</v>
      </c>
      <c r="L16" s="16">
        <v>269.60886192064265</v>
      </c>
      <c r="M16" s="16">
        <v>308.95941707085098</v>
      </c>
      <c r="N16" s="16">
        <f t="shared" ref="N16:N22" si="9">L16-M16</f>
        <v>-39.350555150208322</v>
      </c>
      <c r="O16" s="18">
        <v>0</v>
      </c>
    </row>
    <row r="17" spans="1:15" x14ac:dyDescent="0.25">
      <c r="A17" s="23" t="s">
        <v>30</v>
      </c>
      <c r="B17" s="26">
        <v>0</v>
      </c>
      <c r="C17" s="27">
        <v>42794</v>
      </c>
      <c r="D17" s="12"/>
      <c r="E17" s="15" t="s">
        <v>31</v>
      </c>
      <c r="F17" s="16">
        <v>227.09431996199743</v>
      </c>
      <c r="G17" s="17">
        <v>264.36110896222402</v>
      </c>
      <c r="H17" s="16">
        <f t="shared" si="8"/>
        <v>-37.266789000226595</v>
      </c>
      <c r="I17" s="18">
        <v>0</v>
      </c>
      <c r="J17" s="12"/>
      <c r="K17" s="15" t="s">
        <v>31</v>
      </c>
      <c r="L17" s="16">
        <v>273.35718262548693</v>
      </c>
      <c r="M17" s="16">
        <v>309.63697575359299</v>
      </c>
      <c r="N17" s="16">
        <f t="shared" si="9"/>
        <v>-36.279793128106064</v>
      </c>
      <c r="O17" s="18">
        <v>0</v>
      </c>
    </row>
    <row r="18" spans="1:15" x14ac:dyDescent="0.25">
      <c r="A18" s="23" t="s">
        <v>27</v>
      </c>
      <c r="B18" s="26">
        <v>0</v>
      </c>
      <c r="C18" s="27">
        <v>42703</v>
      </c>
      <c r="D18" s="12"/>
      <c r="E18" s="15" t="s">
        <v>28</v>
      </c>
      <c r="F18" s="16">
        <v>233.24450877808891</v>
      </c>
      <c r="G18" s="17">
        <v>265.72975604000402</v>
      </c>
      <c r="H18" s="16">
        <f t="shared" si="8"/>
        <v>-32.485247261915106</v>
      </c>
      <c r="I18" s="18">
        <v>0</v>
      </c>
      <c r="J18" s="12"/>
      <c r="K18" s="15" t="s">
        <v>28</v>
      </c>
      <c r="L18" s="16">
        <v>277.70895910025075</v>
      </c>
      <c r="M18" s="16">
        <v>310.008388405505</v>
      </c>
      <c r="N18" s="16">
        <f t="shared" si="9"/>
        <v>-32.29942930525425</v>
      </c>
      <c r="O18" s="18">
        <v>0</v>
      </c>
    </row>
    <row r="19" spans="1:15" x14ac:dyDescent="0.25">
      <c r="A19" s="23" t="s">
        <v>21</v>
      </c>
      <c r="B19" s="26">
        <v>0</v>
      </c>
      <c r="C19" s="28" t="str">
        <f>"7 September 2016"</f>
        <v>7 September 2016</v>
      </c>
      <c r="D19" s="12"/>
      <c r="E19" s="15" t="s">
        <v>14</v>
      </c>
      <c r="F19" s="16">
        <v>238.1538599560896</v>
      </c>
      <c r="G19" s="17">
        <v>266.57913156015502</v>
      </c>
      <c r="H19" s="16">
        <f t="shared" si="8"/>
        <v>-28.425271604065415</v>
      </c>
      <c r="I19" s="18">
        <v>0</v>
      </c>
      <c r="J19" s="12"/>
      <c r="K19" s="15" t="s">
        <v>14</v>
      </c>
      <c r="L19" s="16">
        <v>275.83514640558428</v>
      </c>
      <c r="M19" s="16">
        <v>309.99595682397501</v>
      </c>
      <c r="N19" s="16">
        <f t="shared" si="9"/>
        <v>-34.160810418390724</v>
      </c>
      <c r="O19" s="18">
        <v>0</v>
      </c>
    </row>
    <row r="20" spans="1:15" x14ac:dyDescent="0.25">
      <c r="A20" s="23" t="s">
        <v>22</v>
      </c>
      <c r="B20" s="26">
        <v>0</v>
      </c>
      <c r="C20" s="28" t="str">
        <f>"1 June 2016"</f>
        <v>1 June 2016</v>
      </c>
      <c r="D20" s="12"/>
      <c r="E20" s="15" t="s">
        <v>13</v>
      </c>
      <c r="F20" s="16">
        <v>244.11802189126206</v>
      </c>
      <c r="G20" s="17">
        <v>266.97618037841198</v>
      </c>
      <c r="H20" s="16">
        <f t="shared" si="8"/>
        <v>-22.858158487149922</v>
      </c>
      <c r="I20" s="18">
        <v>0</v>
      </c>
      <c r="J20" s="12"/>
      <c r="K20" s="15" t="s">
        <v>13</v>
      </c>
      <c r="L20" s="16">
        <v>279.88898424326271</v>
      </c>
      <c r="M20" s="16">
        <v>310.100130419788</v>
      </c>
      <c r="N20" s="16">
        <f t="shared" si="9"/>
        <v>-30.21114617652529</v>
      </c>
      <c r="O20" s="18">
        <v>0</v>
      </c>
    </row>
    <row r="21" spans="1:15" x14ac:dyDescent="0.25">
      <c r="A21" s="23" t="s">
        <v>23</v>
      </c>
      <c r="B21" s="26">
        <v>0</v>
      </c>
      <c r="C21" s="28" t="str">
        <f>"1 March 2016"</f>
        <v>1 March 2016</v>
      </c>
      <c r="D21" s="12"/>
      <c r="E21" s="15" t="s">
        <v>12</v>
      </c>
      <c r="F21" s="16">
        <v>244.84205066175048</v>
      </c>
      <c r="G21" s="17">
        <v>266.76350779216898</v>
      </c>
      <c r="H21" s="16">
        <f t="shared" si="8"/>
        <v>-21.921457130418503</v>
      </c>
      <c r="I21" s="18">
        <v>0</v>
      </c>
      <c r="J21" s="12"/>
      <c r="K21" s="15" t="s">
        <v>12</v>
      </c>
      <c r="L21" s="16">
        <v>282.23097441489665</v>
      </c>
      <c r="M21" s="16">
        <v>309.81222533437301</v>
      </c>
      <c r="N21" s="16">
        <f t="shared" si="9"/>
        <v>-27.581250919476361</v>
      </c>
      <c r="O21" s="18">
        <v>0</v>
      </c>
    </row>
    <row r="22" spans="1:15" x14ac:dyDescent="0.25">
      <c r="A22" s="23" t="s">
        <v>24</v>
      </c>
      <c r="B22" s="26">
        <v>0</v>
      </c>
      <c r="C22" s="27">
        <v>42368</v>
      </c>
      <c r="D22" s="12"/>
      <c r="E22" s="15" t="s">
        <v>1</v>
      </c>
      <c r="F22" s="16">
        <v>245.66353590025426</v>
      </c>
      <c r="G22" s="17">
        <v>266.41649034110299</v>
      </c>
      <c r="H22" s="16">
        <f t="shared" si="8"/>
        <v>-20.752954440848725</v>
      </c>
      <c r="I22" s="18">
        <v>0</v>
      </c>
      <c r="J22" s="12"/>
      <c r="K22" s="15" t="s">
        <v>1</v>
      </c>
      <c r="L22" s="16">
        <v>281.2146478861219</v>
      </c>
      <c r="M22" s="16">
        <v>309.24801561843202</v>
      </c>
      <c r="N22" s="16">
        <f t="shared" si="9"/>
        <v>-28.033367732310126</v>
      </c>
      <c r="O22" s="18">
        <v>0</v>
      </c>
    </row>
    <row r="23" spans="1:15" x14ac:dyDescent="0.25">
      <c r="I23" s="2"/>
    </row>
    <row r="25" spans="1:15" x14ac:dyDescent="0.25">
      <c r="A25" s="3" t="s">
        <v>2</v>
      </c>
      <c r="B25" s="4"/>
      <c r="C25" s="5"/>
      <c r="D25" s="5"/>
      <c r="E25" s="6"/>
      <c r="F25" s="6"/>
    </row>
    <row r="26" spans="1:15" x14ac:dyDescent="0.25">
      <c r="A26" s="7"/>
      <c r="B26" s="7"/>
      <c r="C26" s="7"/>
      <c r="D26" s="7"/>
      <c r="E26" s="7"/>
      <c r="F26" s="7"/>
    </row>
    <row r="27" spans="1:15" x14ac:dyDescent="0.25">
      <c r="A27" s="7" t="s">
        <v>16</v>
      </c>
      <c r="B27" s="7"/>
      <c r="C27" s="7"/>
      <c r="D27" s="7"/>
      <c r="E27" s="7"/>
      <c r="F27" s="7"/>
    </row>
    <row r="28" spans="1:15" x14ac:dyDescent="0.25">
      <c r="A28" s="37" t="s">
        <v>34</v>
      </c>
      <c r="B28" s="37"/>
      <c r="C28" s="37"/>
      <c r="D28" s="37"/>
      <c r="E28" s="37"/>
      <c r="F28" s="37"/>
      <c r="G28" s="37"/>
      <c r="H28" s="37"/>
    </row>
    <row r="29" spans="1:15" x14ac:dyDescent="0.25">
      <c r="A29" s="37"/>
      <c r="B29" s="37"/>
      <c r="C29" s="37"/>
      <c r="D29" s="37"/>
      <c r="E29" s="37"/>
      <c r="F29" s="37"/>
      <c r="G29" s="37"/>
      <c r="H29" s="37"/>
    </row>
    <row r="30" spans="1:15" x14ac:dyDescent="0.25">
      <c r="A30" s="8" t="s">
        <v>29</v>
      </c>
      <c r="B30" s="8"/>
      <c r="C30" s="8"/>
      <c r="D30" s="8"/>
      <c r="E30" s="8"/>
      <c r="F30" s="8"/>
    </row>
    <row r="31" spans="1:15" ht="15.05" customHeight="1" x14ac:dyDescent="0.25">
      <c r="A31" s="33" t="s">
        <v>18</v>
      </c>
      <c r="B31" s="33"/>
      <c r="C31" s="33"/>
      <c r="D31" s="33"/>
      <c r="E31" s="33"/>
      <c r="F31" s="33"/>
      <c r="G31" s="33"/>
      <c r="H31" s="33"/>
    </row>
    <row r="32" spans="1:15" ht="15.05" customHeight="1" x14ac:dyDescent="0.25">
      <c r="A32" s="33"/>
      <c r="B32" s="33"/>
      <c r="C32" s="33"/>
      <c r="D32" s="33"/>
      <c r="E32" s="33"/>
      <c r="F32" s="33"/>
      <c r="G32" s="33"/>
      <c r="H32" s="33"/>
    </row>
    <row r="33" spans="1:8" x14ac:dyDescent="0.25">
      <c r="A33" s="9" t="s">
        <v>17</v>
      </c>
      <c r="B33" s="10"/>
      <c r="C33" s="10"/>
      <c r="D33" s="10"/>
      <c r="E33" s="9"/>
      <c r="F33" s="9"/>
    </row>
    <row r="34" spans="1:8" ht="15.05" customHeight="1" x14ac:dyDescent="0.25">
      <c r="A34" s="34" t="s">
        <v>10</v>
      </c>
      <c r="B34" s="34"/>
      <c r="C34" s="34"/>
      <c r="D34" s="34"/>
      <c r="E34" s="34"/>
      <c r="F34" s="34"/>
      <c r="G34" s="34"/>
      <c r="H34" s="34"/>
    </row>
    <row r="35" spans="1:8" x14ac:dyDescent="0.25">
      <c r="A35" s="34"/>
      <c r="B35" s="34"/>
      <c r="C35" s="34"/>
      <c r="D35" s="34"/>
      <c r="E35" s="34"/>
      <c r="F35" s="34"/>
      <c r="G35" s="34"/>
      <c r="H35" s="34"/>
    </row>
    <row r="36" spans="1:8" x14ac:dyDescent="0.25">
      <c r="A36" s="34"/>
      <c r="B36" s="34"/>
      <c r="C36" s="34"/>
      <c r="D36" s="34"/>
      <c r="E36" s="34"/>
      <c r="F36" s="34"/>
      <c r="G36" s="34"/>
      <c r="H36" s="34"/>
    </row>
    <row r="37" spans="1:8" x14ac:dyDescent="0.25">
      <c r="A37" s="32" t="s">
        <v>53</v>
      </c>
      <c r="B37" s="32"/>
      <c r="C37" s="32"/>
      <c r="D37" s="32"/>
      <c r="E37" s="32"/>
      <c r="F37" s="32"/>
      <c r="G37" s="32"/>
      <c r="H37" s="32"/>
    </row>
    <row r="38" spans="1:8" x14ac:dyDescent="0.25">
      <c r="A38" s="32"/>
      <c r="B38" s="32"/>
      <c r="C38" s="32"/>
      <c r="D38" s="32"/>
      <c r="E38" s="32"/>
      <c r="F38" s="32"/>
      <c r="G38" s="32"/>
      <c r="H38" s="32"/>
    </row>
    <row r="39" spans="1:8" x14ac:dyDescent="0.25">
      <c r="A39" s="32"/>
      <c r="B39" s="32"/>
      <c r="C39" s="32"/>
      <c r="D39" s="32"/>
      <c r="E39" s="32"/>
      <c r="F39" s="32"/>
      <c r="G39" s="32"/>
      <c r="H39" s="32"/>
    </row>
  </sheetData>
  <mergeCells count="6">
    <mergeCell ref="A37:H39"/>
    <mergeCell ref="A31:H32"/>
    <mergeCell ref="A34:H36"/>
    <mergeCell ref="E2:I2"/>
    <mergeCell ref="K2:O2"/>
    <mergeCell ref="A28:H29"/>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CCyB</vt:lpstr>
    </vt:vector>
  </TitlesOfParts>
  <Company>Central Bank of Cyprus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Artemis P Nicolaou</dc:creator>
  <cp:lastModifiedBy>Artemis P Nicolaou</cp:lastModifiedBy>
  <cp:lastPrinted>2019-06-07T10:31:50Z</cp:lastPrinted>
  <dcterms:created xsi:type="dcterms:W3CDTF">2015-12-14T08:19:39Z</dcterms:created>
  <dcterms:modified xsi:type="dcterms:W3CDTF">2019-09-05T05:03:53Z</dcterms:modified>
</cp:coreProperties>
</file>