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250" windowHeight="12240" activeTab="0"/>
  </bookViews>
  <sheets>
    <sheet name="2011" sheetId="1" r:id="rId1"/>
  </sheets>
  <definedNames>
    <definedName name="A.SE.N.8.602.N.A1.N.4b" localSheetId="0">'2011'!$D$24</definedName>
    <definedName name="A.SE.N.8.652.N.A1.N.4b" localSheetId="0">'2011'!$E$24</definedName>
    <definedName name="A.SE.N.8.702.N.A1.N.4b" localSheetId="0">'2011'!$D$50</definedName>
    <definedName name="A.SE.N.8.703.N.A1.N.4b" localSheetId="0">'2011'!$D$48</definedName>
    <definedName name="A.SE.N.8.737.N.A1.N.4b" localSheetId="0">'2011'!$D$51</definedName>
    <definedName name="A.SE.N.8.752.N.A1.N.4b" localSheetId="0">'2011'!$E$50</definedName>
    <definedName name="A.SE.N.8.753.N.A1.N.4b" localSheetId="0">'2011'!$E$48</definedName>
    <definedName name="A.SE.N.8.757.N.A1.N.4b" localSheetId="0">'2011'!$E$53</definedName>
    <definedName name="A.SE.N.8.769.N.A1.N.4b" localSheetId="0">'2011'!$E$54</definedName>
    <definedName name="A.SE.N.8.787.N.A1.N.4b" localSheetId="0">'2011'!$E$51</definedName>
    <definedName name="A.SE.N.8.790.N.A1.N.4b" localSheetId="0">'2011'!$E$55</definedName>
    <definedName name="A.SE.N.8.900.N.A1.N.4b" localSheetId="0">'2011'!$D$42</definedName>
    <definedName name="A.SE.N.8.901.N.A1.N.4b" localSheetId="0">'2011'!$D$43</definedName>
    <definedName name="A.SE.N.8.902.N.A1.N.4b" localSheetId="0">'2011'!$D$44</definedName>
    <definedName name="A.SE.N.8.903.N.A1.N.4b" localSheetId="0">'2011'!$D$45</definedName>
    <definedName name="A.SE.N.8.904.N.A1.N.4b" localSheetId="0">'2011'!$D$46</definedName>
    <definedName name="A.SE.N.8.905.N.A1.N.4b" localSheetId="0">'2011'!$E$42</definedName>
    <definedName name="A.SE.N.8.906.N.A1.N.4b" localSheetId="0">'2011'!$E$43</definedName>
    <definedName name="A.SE.N.8.907.N.A1.N.4b" localSheetId="0">'2011'!$E$44</definedName>
    <definedName name="A.SE.N.8.908.N.A1.N.4b" localSheetId="0">'2011'!$E$45</definedName>
    <definedName name="A.SE.N.8.909.N.A1.N.4b" localSheetId="0">'2011'!$E$46</definedName>
    <definedName name="_xlnm.Print_Area" localSheetId="0">'2011'!$B$1:$E$68</definedName>
  </definedNames>
  <calcPr fullCalcOnLoad="1"/>
</workbook>
</file>

<file path=xl/sharedStrings.xml><?xml version="1.0" encoding="utf-8"?>
<sst xmlns="http://schemas.openxmlformats.org/spreadsheetml/2006/main" count="61" uniqueCount="38">
  <si>
    <t>ASSETS</t>
  </si>
  <si>
    <t>LIABILITIES</t>
  </si>
  <si>
    <t>BALANCE</t>
  </si>
  <si>
    <t>FINANCIAL ACCOUNT</t>
  </si>
  <si>
    <t xml:space="preserve">      Direct investment</t>
  </si>
  <si>
    <t xml:space="preserve">         Abroad</t>
  </si>
  <si>
    <t xml:space="preserve">           Equity capital and reinvested earnings</t>
  </si>
  <si>
    <t xml:space="preserve">               MFIs (excluding central banks)</t>
  </si>
  <si>
    <t xml:space="preserve">            Other Capital</t>
  </si>
  <si>
    <t xml:space="preserve">         In the reporting country</t>
  </si>
  <si>
    <t xml:space="preserve">            Equity capital and reinvested earnings</t>
  </si>
  <si>
    <t xml:space="preserve">            Other capital</t>
  </si>
  <si>
    <t xml:space="preserve">      Portfolio investment</t>
  </si>
  <si>
    <t xml:space="preserve">         Equity securities</t>
  </si>
  <si>
    <t xml:space="preserve">            Monetary authorities</t>
  </si>
  <si>
    <t xml:space="preserve">            General Government</t>
  </si>
  <si>
    <t xml:space="preserve">            MFIs (excluding central banks)</t>
  </si>
  <si>
    <t xml:space="preserve">            Other sectors</t>
  </si>
  <si>
    <t xml:space="preserve">               Other sectors</t>
  </si>
  <si>
    <t xml:space="preserve">         Debt securities</t>
  </si>
  <si>
    <t xml:space="preserve">            Bonds and notes</t>
  </si>
  <si>
    <t xml:space="preserve">               Monetary authorities</t>
  </si>
  <si>
    <t xml:space="preserve">               General government</t>
  </si>
  <si>
    <t xml:space="preserve">            Money market instruments</t>
  </si>
  <si>
    <t xml:space="preserve">      Financial derivatives</t>
  </si>
  <si>
    <t xml:space="preserve">         Monetary authorities</t>
  </si>
  <si>
    <t xml:space="preserve">         General government</t>
  </si>
  <si>
    <t xml:space="preserve">         MFIs (excluding central banks)</t>
  </si>
  <si>
    <t xml:space="preserve">         Other sectors</t>
  </si>
  <si>
    <t xml:space="preserve">      Other Investment</t>
  </si>
  <si>
    <t xml:space="preserve">            Loans/currency and deposits</t>
  </si>
  <si>
    <t xml:space="preserve">            Other assets/liabilities</t>
  </si>
  <si>
    <t xml:space="preserve">            Trade credits</t>
  </si>
  <si>
    <t xml:space="preserve">      Reserve assets</t>
  </si>
  <si>
    <t>€ million</t>
  </si>
  <si>
    <t>Because of rounding there may be slight discrepancies between the totals shown and the sum of constituent items</t>
  </si>
  <si>
    <t>ANNUAL INTERNATIONAL INVESTMENT POSITION - 2011 (Provisional)</t>
  </si>
  <si>
    <t>Last update: 23/10/2012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</si>
</sst>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.0"/>
    <numFmt numFmtId="173" formatCode="#,##0.000"/>
    <numFmt numFmtId="174" formatCode="#,##0.0000"/>
    <numFmt numFmtId="175" formatCode="#,##0.00000"/>
    <numFmt numFmtId="176" formatCode="#,##0.000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2" fontId="3" fillId="33" borderId="0" xfId="0" applyNumberFormat="1" applyFont="1" applyFill="1" applyAlignment="1">
      <alignment/>
    </xf>
    <xf numFmtId="172" fontId="0" fillId="33" borderId="0" xfId="0" applyNumberFormat="1" applyFill="1" applyAlignment="1">
      <alignment/>
    </xf>
    <xf numFmtId="172" fontId="2" fillId="33" borderId="0" xfId="0" applyNumberFormat="1" applyFont="1" applyFill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11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/>
    </xf>
    <xf numFmtId="172" fontId="0" fillId="33" borderId="13" xfId="0" applyNumberFormat="1" applyFill="1" applyBorder="1" applyAlignment="1">
      <alignment/>
    </xf>
    <xf numFmtId="172" fontId="2" fillId="33" borderId="14" xfId="0" applyNumberFormat="1" applyFont="1" applyFill="1" applyBorder="1" applyAlignment="1">
      <alignment/>
    </xf>
    <xf numFmtId="172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8"/>
  <sheetViews>
    <sheetView tabSelected="1" zoomScalePageLayoutView="0" workbookViewId="0" topLeftCell="A52">
      <selection activeCell="B69" sqref="B69"/>
    </sheetView>
  </sheetViews>
  <sheetFormatPr defaultColWidth="9.140625" defaultRowHeight="12.75"/>
  <cols>
    <col min="1" max="1" width="4.8515625" style="2" customWidth="1"/>
    <col min="2" max="2" width="51.28125" style="2" customWidth="1"/>
    <col min="3" max="5" width="14.140625" style="2" customWidth="1"/>
    <col min="6" max="16384" width="9.140625" style="2" customWidth="1"/>
  </cols>
  <sheetData>
    <row r="1" ht="18">
      <c r="B1" s="1" t="s">
        <v>36</v>
      </c>
    </row>
    <row r="2" ht="12.75">
      <c r="B2" s="3" t="s">
        <v>34</v>
      </c>
    </row>
    <row r="3" ht="13.5" thickBot="1"/>
    <row r="4" spans="2:5" ht="13.5" thickBot="1">
      <c r="B4" s="4"/>
      <c r="C4" s="5" t="s">
        <v>0</v>
      </c>
      <c r="D4" s="5" t="s">
        <v>1</v>
      </c>
      <c r="E4" s="6" t="s">
        <v>2</v>
      </c>
    </row>
    <row r="5" spans="2:5" ht="12.75">
      <c r="B5" s="7"/>
      <c r="C5" s="12"/>
      <c r="D5" s="12"/>
      <c r="E5" s="13"/>
    </row>
    <row r="6" spans="2:5" ht="12.75">
      <c r="B6" s="8" t="s">
        <v>3</v>
      </c>
      <c r="C6" s="14"/>
      <c r="D6" s="15"/>
      <c r="E6" s="14">
        <f>+E8+A.SE.N.8.652.N.A1.N.4b+A.SE.N.8.905.N.A1.N.4b+A.SE.N.8.753.N.A1.N.4b+C64</f>
        <v>-12824.325463</v>
      </c>
    </row>
    <row r="7" spans="2:5" ht="12.75">
      <c r="B7" s="8"/>
      <c r="C7" s="14"/>
      <c r="D7" s="15"/>
      <c r="E7" s="14"/>
    </row>
    <row r="8" spans="2:5" ht="12.75">
      <c r="B8" s="8" t="s">
        <v>4</v>
      </c>
      <c r="C8" s="14"/>
      <c r="D8" s="15"/>
      <c r="E8" s="14">
        <f>+E9-E16</f>
        <v>-6260.685462999998</v>
      </c>
    </row>
    <row r="9" spans="2:5" ht="12.75">
      <c r="B9" s="8" t="s">
        <v>5</v>
      </c>
      <c r="C9" s="14"/>
      <c r="D9" s="15"/>
      <c r="E9" s="14">
        <f>+E10+E13</f>
        <v>9711.394537</v>
      </c>
    </row>
    <row r="10" spans="2:5" ht="12.75">
      <c r="B10" s="9" t="s">
        <v>6</v>
      </c>
      <c r="C10" s="14"/>
      <c r="D10" s="15"/>
      <c r="E10" s="14">
        <f>+E11+E12</f>
        <v>7000.071189</v>
      </c>
    </row>
    <row r="11" spans="2:5" ht="12.75">
      <c r="B11" s="9" t="s">
        <v>7</v>
      </c>
      <c r="C11" s="14"/>
      <c r="D11" s="15"/>
      <c r="E11" s="14">
        <v>-1094.598811</v>
      </c>
    </row>
    <row r="12" spans="2:5" ht="12.75">
      <c r="B12" s="9" t="s">
        <v>18</v>
      </c>
      <c r="C12" s="14"/>
      <c r="D12" s="15"/>
      <c r="E12" s="14">
        <v>8094.67</v>
      </c>
    </row>
    <row r="13" spans="2:5" ht="12.75">
      <c r="B13" s="9" t="s">
        <v>8</v>
      </c>
      <c r="C13" s="14"/>
      <c r="D13" s="15"/>
      <c r="E13" s="14">
        <f>+E14+E15</f>
        <v>2711.323348</v>
      </c>
    </row>
    <row r="14" spans="2:5" ht="12.75">
      <c r="B14" s="9" t="s">
        <v>7</v>
      </c>
      <c r="C14" s="14"/>
      <c r="D14" s="15"/>
      <c r="E14" s="14">
        <v>2.323348</v>
      </c>
    </row>
    <row r="15" spans="2:5" ht="12.75">
      <c r="B15" s="9" t="s">
        <v>18</v>
      </c>
      <c r="C15" s="14"/>
      <c r="D15" s="15"/>
      <c r="E15" s="14">
        <v>2709</v>
      </c>
    </row>
    <row r="16" spans="2:5" ht="12.75">
      <c r="B16" s="8" t="s">
        <v>9</v>
      </c>
      <c r="C16" s="14"/>
      <c r="D16" s="15"/>
      <c r="E16" s="14">
        <f>+E17+E20</f>
        <v>15972.079999999998</v>
      </c>
    </row>
    <row r="17" spans="2:5" ht="12.75">
      <c r="B17" s="9" t="s">
        <v>10</v>
      </c>
      <c r="C17" s="14"/>
      <c r="D17" s="15"/>
      <c r="E17" s="14">
        <f>+E18+E19</f>
        <v>14361.769999999999</v>
      </c>
    </row>
    <row r="18" spans="2:5" ht="12.75">
      <c r="B18" s="9" t="s">
        <v>7</v>
      </c>
      <c r="C18" s="14"/>
      <c r="D18" s="15"/>
      <c r="E18" s="14">
        <v>1893.05</v>
      </c>
    </row>
    <row r="19" spans="2:5" ht="12.75">
      <c r="B19" s="9" t="s">
        <v>18</v>
      </c>
      <c r="C19" s="14"/>
      <c r="D19" s="15"/>
      <c r="E19" s="14">
        <v>12468.72</v>
      </c>
    </row>
    <row r="20" spans="2:5" ht="12.75">
      <c r="B20" s="9" t="s">
        <v>11</v>
      </c>
      <c r="C20" s="14"/>
      <c r="D20" s="15"/>
      <c r="E20" s="14">
        <f>E21+E22</f>
        <v>1610.3100000000002</v>
      </c>
    </row>
    <row r="21" spans="2:5" ht="12.75">
      <c r="B21" s="9" t="s">
        <v>7</v>
      </c>
      <c r="C21" s="14"/>
      <c r="D21" s="15"/>
      <c r="E21" s="14">
        <v>-5.08</v>
      </c>
    </row>
    <row r="22" spans="2:5" ht="12.75">
      <c r="B22" s="9" t="s">
        <v>18</v>
      </c>
      <c r="C22" s="14"/>
      <c r="D22" s="15"/>
      <c r="E22" s="14">
        <v>1615.39</v>
      </c>
    </row>
    <row r="23" spans="2:5" ht="12.75">
      <c r="B23" s="9"/>
      <c r="C23" s="14"/>
      <c r="D23" s="15"/>
      <c r="E23" s="14"/>
    </row>
    <row r="24" spans="2:5" ht="12.75">
      <c r="B24" s="8" t="s">
        <v>12</v>
      </c>
      <c r="C24" s="14">
        <f>+C25+C30</f>
        <v>25521.039999999997</v>
      </c>
      <c r="D24" s="14">
        <f>+D25+D30</f>
        <v>5143.31</v>
      </c>
      <c r="E24" s="14">
        <f>+C24-A.SE.N.8.602.N.A1.N.4b</f>
        <v>20377.729999999996</v>
      </c>
    </row>
    <row r="25" spans="2:5" ht="12.75">
      <c r="B25" s="8" t="s">
        <v>13</v>
      </c>
      <c r="C25" s="14">
        <f>C27+C26+C28+C29</f>
        <v>1702.51</v>
      </c>
      <c r="D25" s="14">
        <f>D28+D29</f>
        <v>792.84</v>
      </c>
      <c r="E25" s="14"/>
    </row>
    <row r="26" spans="2:5" ht="12.75">
      <c r="B26" s="9" t="s">
        <v>14</v>
      </c>
      <c r="C26" s="14">
        <v>0</v>
      </c>
      <c r="D26" s="14"/>
      <c r="E26" s="14"/>
    </row>
    <row r="27" spans="2:5" ht="12.75">
      <c r="B27" s="9" t="s">
        <v>15</v>
      </c>
      <c r="C27" s="14">
        <v>0</v>
      </c>
      <c r="D27" s="14"/>
      <c r="E27" s="14"/>
    </row>
    <row r="28" spans="2:5" ht="12.75">
      <c r="B28" s="9" t="s">
        <v>16</v>
      </c>
      <c r="C28" s="14">
        <v>3.71</v>
      </c>
      <c r="D28" s="14">
        <v>452.41</v>
      </c>
      <c r="E28" s="14"/>
    </row>
    <row r="29" spans="2:5" ht="12.75">
      <c r="B29" s="9" t="s">
        <v>17</v>
      </c>
      <c r="C29" s="14">
        <v>1698.8</v>
      </c>
      <c r="D29" s="14">
        <v>340.43</v>
      </c>
      <c r="E29" s="14"/>
    </row>
    <row r="30" spans="2:5" ht="12.75">
      <c r="B30" s="8" t="s">
        <v>19</v>
      </c>
      <c r="C30" s="14">
        <f>+C31+C36</f>
        <v>23818.53</v>
      </c>
      <c r="D30" s="14">
        <f>+D31+D36</f>
        <v>4350.47</v>
      </c>
      <c r="E30" s="14"/>
    </row>
    <row r="31" spans="2:5" ht="12.75">
      <c r="B31" s="8" t="s">
        <v>20</v>
      </c>
      <c r="C31" s="14">
        <f>+C32+C33+C34+C35</f>
        <v>23775.19</v>
      </c>
      <c r="D31" s="14">
        <f>+D32+D33+D34+D35</f>
        <v>3995.4700000000003</v>
      </c>
      <c r="E31" s="14"/>
    </row>
    <row r="32" spans="2:5" ht="12.75">
      <c r="B32" s="9" t="s">
        <v>21</v>
      </c>
      <c r="C32" s="14">
        <v>2792.37</v>
      </c>
      <c r="D32" s="14">
        <v>0</v>
      </c>
      <c r="E32" s="14"/>
    </row>
    <row r="33" spans="2:5" ht="12.75">
      <c r="B33" s="9" t="s">
        <v>22</v>
      </c>
      <c r="C33" s="14">
        <v>0</v>
      </c>
      <c r="D33" s="14">
        <v>2863.69</v>
      </c>
      <c r="E33" s="14"/>
    </row>
    <row r="34" spans="2:5" ht="12.75">
      <c r="B34" s="9" t="s">
        <v>7</v>
      </c>
      <c r="C34" s="14">
        <v>18728.43</v>
      </c>
      <c r="D34" s="14">
        <v>991.78</v>
      </c>
      <c r="E34" s="14"/>
    </row>
    <row r="35" spans="2:5" ht="12.75">
      <c r="B35" s="9" t="s">
        <v>18</v>
      </c>
      <c r="C35" s="14">
        <v>2254.39</v>
      </c>
      <c r="D35" s="14">
        <v>140</v>
      </c>
      <c r="E35" s="14"/>
    </row>
    <row r="36" spans="2:5" ht="12.75">
      <c r="B36" s="8" t="s">
        <v>23</v>
      </c>
      <c r="C36" s="14">
        <f>+C37+C38+C39+C40</f>
        <v>43.339999999999996</v>
      </c>
      <c r="D36" s="14">
        <f>+D37+D38+D39+D40</f>
        <v>355</v>
      </c>
      <c r="E36" s="14"/>
    </row>
    <row r="37" spans="2:5" ht="12.75">
      <c r="B37" s="9" t="s">
        <v>21</v>
      </c>
      <c r="C37" s="14">
        <v>0</v>
      </c>
      <c r="D37" s="14">
        <v>0</v>
      </c>
      <c r="E37" s="14"/>
    </row>
    <row r="38" spans="2:5" ht="12.75">
      <c r="B38" s="9" t="s">
        <v>22</v>
      </c>
      <c r="C38" s="14">
        <v>0</v>
      </c>
      <c r="D38" s="14">
        <v>297.6</v>
      </c>
      <c r="E38" s="14"/>
    </row>
    <row r="39" spans="2:5" ht="12.75">
      <c r="B39" s="9" t="s">
        <v>7</v>
      </c>
      <c r="C39" s="14">
        <v>32.41</v>
      </c>
      <c r="D39" s="14">
        <v>37.4</v>
      </c>
      <c r="E39" s="14"/>
    </row>
    <row r="40" spans="2:5" ht="12.75">
      <c r="B40" s="9" t="s">
        <v>18</v>
      </c>
      <c r="C40" s="14">
        <v>10.93</v>
      </c>
      <c r="D40" s="14">
        <v>20</v>
      </c>
      <c r="E40" s="14"/>
    </row>
    <row r="41" spans="2:5" ht="12.75">
      <c r="B41" s="9"/>
      <c r="C41" s="14"/>
      <c r="D41" s="14"/>
      <c r="E41" s="14"/>
    </row>
    <row r="42" spans="2:5" ht="12.75">
      <c r="B42" s="8" t="s">
        <v>24</v>
      </c>
      <c r="C42" s="14">
        <f>+C43+C44+C45+C46</f>
        <v>825.4</v>
      </c>
      <c r="D42" s="14">
        <f>+D43+D44+D45+D46</f>
        <v>1083.4</v>
      </c>
      <c r="E42" s="14">
        <f>C42-D42</f>
        <v>-258.0000000000001</v>
      </c>
    </row>
    <row r="43" spans="2:5" ht="12.75">
      <c r="B43" s="9" t="s">
        <v>25</v>
      </c>
      <c r="C43" s="14">
        <v>0</v>
      </c>
      <c r="D43" s="14">
        <v>0</v>
      </c>
      <c r="E43" s="14">
        <f>C43-D43</f>
        <v>0</v>
      </c>
    </row>
    <row r="44" spans="2:5" ht="12.75">
      <c r="B44" s="9" t="s">
        <v>26</v>
      </c>
      <c r="C44" s="14">
        <v>0</v>
      </c>
      <c r="D44" s="14">
        <v>0</v>
      </c>
      <c r="E44" s="14">
        <f>C44-D44</f>
        <v>0</v>
      </c>
    </row>
    <row r="45" spans="2:5" ht="12.75">
      <c r="B45" s="9" t="s">
        <v>27</v>
      </c>
      <c r="C45" s="14">
        <v>288.6</v>
      </c>
      <c r="D45" s="14">
        <v>663.2</v>
      </c>
      <c r="E45" s="14">
        <f>C45-D45</f>
        <v>-374.6</v>
      </c>
    </row>
    <row r="46" spans="2:5" ht="12.75">
      <c r="B46" s="9" t="s">
        <v>28</v>
      </c>
      <c r="C46" s="14">
        <v>536.8</v>
      </c>
      <c r="D46" s="14">
        <v>420.2</v>
      </c>
      <c r="E46" s="14">
        <f>C46-D46</f>
        <v>116.59999999999997</v>
      </c>
    </row>
    <row r="47" spans="2:5" ht="12.75">
      <c r="B47" s="9"/>
      <c r="C47" s="14"/>
      <c r="D47" s="14"/>
      <c r="E47" s="14"/>
    </row>
    <row r="48" spans="2:5" ht="12.75">
      <c r="B48" s="8" t="s">
        <v>29</v>
      </c>
      <c r="C48" s="14">
        <f>+C49+C52+C56+C59</f>
        <v>49746.02</v>
      </c>
      <c r="D48" s="14">
        <f>+D49+D52+D56+D59</f>
        <v>77361.29</v>
      </c>
      <c r="E48" s="14">
        <f>+C48-A.SE.N.8.703.N.A1.N.4b</f>
        <v>-27615.269999999997</v>
      </c>
    </row>
    <row r="49" spans="2:5" ht="12.75">
      <c r="B49" s="8" t="s">
        <v>25</v>
      </c>
      <c r="C49" s="14">
        <f>+C50+C51</f>
        <v>663.52</v>
      </c>
      <c r="D49" s="14">
        <f>+D50+D51</f>
        <v>7991.59</v>
      </c>
      <c r="E49" s="14"/>
    </row>
    <row r="50" spans="2:5" ht="12.75">
      <c r="B50" s="9" t="s">
        <v>30</v>
      </c>
      <c r="C50" s="14">
        <v>632.28</v>
      </c>
      <c r="D50" s="14">
        <v>7991.59</v>
      </c>
      <c r="E50" s="14"/>
    </row>
    <row r="51" spans="2:5" ht="12.75">
      <c r="B51" s="9" t="s">
        <v>31</v>
      </c>
      <c r="C51" s="14">
        <v>31.24</v>
      </c>
      <c r="D51" s="14">
        <v>0</v>
      </c>
      <c r="E51" s="14"/>
    </row>
    <row r="52" spans="2:5" ht="12.75">
      <c r="B52" s="8" t="s">
        <v>26</v>
      </c>
      <c r="C52" s="14">
        <f>+C53+C54+C55</f>
        <v>318.51</v>
      </c>
      <c r="D52" s="14">
        <f>+D53+D54+D55</f>
        <v>1663.69</v>
      </c>
      <c r="E52" s="14"/>
    </row>
    <row r="53" spans="2:5" ht="12.75">
      <c r="B53" s="9" t="s">
        <v>32</v>
      </c>
      <c r="C53" s="14">
        <v>3.62</v>
      </c>
      <c r="D53" s="14">
        <v>5.14</v>
      </c>
      <c r="E53" s="14"/>
    </row>
    <row r="54" spans="2:5" ht="12.75">
      <c r="B54" s="9" t="s">
        <v>30</v>
      </c>
      <c r="C54" s="14">
        <v>143.05</v>
      </c>
      <c r="D54" s="14">
        <v>1655.5</v>
      </c>
      <c r="E54" s="14"/>
    </row>
    <row r="55" spans="2:5" ht="12.75">
      <c r="B55" s="9" t="s">
        <v>31</v>
      </c>
      <c r="C55" s="14">
        <v>171.84</v>
      </c>
      <c r="D55" s="14">
        <v>3.05</v>
      </c>
      <c r="E55" s="14"/>
    </row>
    <row r="56" spans="2:5" ht="12.75">
      <c r="B56" s="8" t="s">
        <v>27</v>
      </c>
      <c r="C56" s="14">
        <f>+C57+C58</f>
        <v>43600.1</v>
      </c>
      <c r="D56" s="14">
        <f>+D57+D58</f>
        <v>62676.92</v>
      </c>
      <c r="E56" s="14"/>
    </row>
    <row r="57" spans="2:5" ht="12.75">
      <c r="B57" s="9" t="s">
        <v>30</v>
      </c>
      <c r="C57" s="14">
        <v>43467</v>
      </c>
      <c r="D57" s="14">
        <v>62631.5</v>
      </c>
      <c r="E57" s="14"/>
    </row>
    <row r="58" spans="2:5" ht="12.75">
      <c r="B58" s="9" t="s">
        <v>31</v>
      </c>
      <c r="C58" s="14">
        <v>133.1</v>
      </c>
      <c r="D58" s="14">
        <v>45.42</v>
      </c>
      <c r="E58" s="14"/>
    </row>
    <row r="59" spans="2:5" ht="12.75">
      <c r="B59" s="8" t="s">
        <v>28</v>
      </c>
      <c r="C59" s="14">
        <f>+C60+C61+C62</f>
        <v>5163.89</v>
      </c>
      <c r="D59" s="14">
        <f>+D60+D61+D62</f>
        <v>5029.09</v>
      </c>
      <c r="E59" s="14"/>
    </row>
    <row r="60" spans="2:5" ht="12.75">
      <c r="B60" s="9" t="s">
        <v>32</v>
      </c>
      <c r="C60" s="14">
        <v>152.93</v>
      </c>
      <c r="D60" s="14">
        <v>662.19</v>
      </c>
      <c r="E60" s="14"/>
    </row>
    <row r="61" spans="2:5" ht="12.75">
      <c r="B61" s="9" t="s">
        <v>30</v>
      </c>
      <c r="C61" s="14">
        <v>5010.96</v>
      </c>
      <c r="D61" s="14">
        <v>4366.9</v>
      </c>
      <c r="E61" s="14"/>
    </row>
    <row r="62" spans="2:5" ht="12.75">
      <c r="B62" s="9" t="s">
        <v>31</v>
      </c>
      <c r="C62" s="14">
        <v>0</v>
      </c>
      <c r="D62" s="14">
        <v>0</v>
      </c>
      <c r="E62" s="14"/>
    </row>
    <row r="63" spans="2:5" ht="12.75">
      <c r="B63" s="9"/>
      <c r="C63" s="14"/>
      <c r="D63" s="15"/>
      <c r="E63" s="14"/>
    </row>
    <row r="64" spans="2:5" ht="13.5" thickBot="1">
      <c r="B64" s="10" t="s">
        <v>33</v>
      </c>
      <c r="C64" s="16">
        <v>931.9</v>
      </c>
      <c r="D64" s="17"/>
      <c r="E64" s="16"/>
    </row>
    <row r="65" spans="3:4" ht="12.75">
      <c r="C65" s="11"/>
      <c r="D65" s="11"/>
    </row>
    <row r="66" ht="12.75">
      <c r="B66" s="2" t="s">
        <v>35</v>
      </c>
    </row>
    <row r="68" ht="12.75">
      <c r="B68" s="3" t="s">
        <v>37</v>
      </c>
    </row>
  </sheetData>
  <sheetProtection/>
  <printOptions horizontalCentered="1"/>
  <pageMargins left="0.4724409448818898" right="0.2362204724409449" top="0.71" bottom="0.89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ACROSSOU</dc:creator>
  <cp:keywords/>
  <dc:description/>
  <cp:lastModifiedBy>cbc</cp:lastModifiedBy>
  <cp:lastPrinted>2009-10-09T07:11:07Z</cp:lastPrinted>
  <dcterms:created xsi:type="dcterms:W3CDTF">2004-12-02T06:15:44Z</dcterms:created>
  <dcterms:modified xsi:type="dcterms:W3CDTF">2012-10-23T07:17:56Z</dcterms:modified>
  <cp:category/>
  <cp:version/>
  <cp:contentType/>
  <cp:contentStatus/>
</cp:coreProperties>
</file>